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155" windowHeight="7245"/>
  </bookViews>
  <sheets>
    <sheet name="LDRRMO" sheetId="1" r:id="rId1"/>
  </sheets>
  <calcPr calcId="144525"/>
</workbook>
</file>

<file path=xl/calcChain.xml><?xml version="1.0" encoding="utf-8"?>
<calcChain xmlns="http://schemas.openxmlformats.org/spreadsheetml/2006/main">
  <c r="C14" i="1" l="1"/>
  <c r="G14" i="1" s="1"/>
  <c r="G15" i="1"/>
  <c r="G16" i="1"/>
  <c r="G17" i="1"/>
  <c r="G18" i="1"/>
  <c r="G19" i="1"/>
  <c r="G20" i="1"/>
  <c r="H22" i="1" s="1"/>
  <c r="I22" i="1" s="1"/>
  <c r="G21" i="1"/>
  <c r="G22" i="1"/>
  <c r="B25" i="1"/>
  <c r="B46" i="1" s="1"/>
  <c r="G28" i="1"/>
  <c r="G45" i="1" s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B45" i="1"/>
  <c r="H46" i="1" s="1"/>
  <c r="C45" i="1"/>
  <c r="G25" i="1" l="1"/>
  <c r="G46" i="1" s="1"/>
  <c r="H25" i="1"/>
  <c r="C48" i="1"/>
  <c r="C25" i="1"/>
  <c r="C46" i="1" s="1"/>
</calcChain>
</file>

<file path=xl/sharedStrings.xml><?xml version="1.0" encoding="utf-8"?>
<sst xmlns="http://schemas.openxmlformats.org/spreadsheetml/2006/main" count="47" uniqueCount="46">
  <si>
    <t>City Accountant</t>
  </si>
  <si>
    <t>EMMANUEL S. ARSENAL</t>
  </si>
  <si>
    <t>and correctness of the data or information contained in this document.</t>
  </si>
  <si>
    <t>I hereby certify that I have reviewed the contents and hereby attest to the veracity</t>
  </si>
  <si>
    <t>Utilization Rate</t>
  </si>
  <si>
    <t>Unutilized Balance</t>
  </si>
  <si>
    <t xml:space="preserve">Total Utilization          </t>
  </si>
  <si>
    <t xml:space="preserve">              Transfer to Other LGUs</t>
  </si>
  <si>
    <t xml:space="preserve">              Repairs &amp; Maint. - Infrastructures</t>
  </si>
  <si>
    <t xml:space="preserve">              Purchase of Furnitures, etc</t>
  </si>
  <si>
    <t xml:space="preserve">             Purchase of Equipment</t>
  </si>
  <si>
    <t xml:space="preserve">              Purchase of Vehicles</t>
  </si>
  <si>
    <t xml:space="preserve">              Materials/Gasoline/Other Supplies</t>
  </si>
  <si>
    <t xml:space="preserve">             Utilities</t>
  </si>
  <si>
    <t xml:space="preserve">             Office Supplies</t>
  </si>
  <si>
    <t xml:space="preserve">             Repairs &amp; Maint. - Vehicles &amp; Equipment</t>
  </si>
  <si>
    <t xml:space="preserve">             Personnel wages</t>
  </si>
  <si>
    <t xml:space="preserve">             Construction of Evacuation Center</t>
  </si>
  <si>
    <t xml:space="preserve">             Trainings and Operations</t>
  </si>
  <si>
    <t xml:space="preserve">             Repair of Evacuation Center</t>
  </si>
  <si>
    <t xml:space="preserve">             Food Supplies</t>
  </si>
  <si>
    <t xml:space="preserve">             Medicines and Medical Supplies</t>
  </si>
  <si>
    <t>B. Utilization</t>
  </si>
  <si>
    <t xml:space="preserve">       Total Funds Available</t>
  </si>
  <si>
    <t xml:space="preserve">            Others (Please specify)</t>
  </si>
  <si>
    <t xml:space="preserve">            Transfers/Grants</t>
  </si>
  <si>
    <t xml:space="preserve">                   Previous Year's Appropriations      Transferred to the Special Trust Fund</t>
  </si>
  <si>
    <t xml:space="preserve">                   Continuing Appropriation</t>
  </si>
  <si>
    <t xml:space="preserve">                   Current Appropriation</t>
  </si>
  <si>
    <t>A. Sources of Funds</t>
  </si>
  <si>
    <t>Sources</t>
  </si>
  <si>
    <t>LGUs</t>
  </si>
  <si>
    <t>Fund (QRF) 30%</t>
  </si>
  <si>
    <t>From Other</t>
  </si>
  <si>
    <t>Mitigation Fund</t>
  </si>
  <si>
    <t>Quick Response</t>
  </si>
  <si>
    <t>Total</t>
  </si>
  <si>
    <t>NDRRMF</t>
  </si>
  <si>
    <t>Particulars</t>
  </si>
  <si>
    <t>LDRRMF</t>
  </si>
  <si>
    <t>Silay City, Negros Occidental</t>
  </si>
  <si>
    <t>As of 1st Quarter, CY 2020</t>
  </si>
  <si>
    <t>LOCAL DISASTER RISK REDUCTION AND MANAGEMENT FUND UTILIZATION</t>
  </si>
  <si>
    <t>(COA Form)</t>
  </si>
  <si>
    <t>FDP Form 8 - Local Disaster Risk Reduction and Management Fund Utilization</t>
  </si>
  <si>
    <t xml:space="preserve">                         sgd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</si>
</sst>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.0000000000_);\(#,##0.00000000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39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39" fontId="2" fillId="0" borderId="0" xfId="0" applyNumberFormat="1" applyFont="1" applyBorder="1"/>
    <xf numFmtId="9" fontId="3" fillId="0" borderId="0" xfId="2" applyFont="1" applyBorder="1"/>
    <xf numFmtId="0" fontId="3" fillId="0" borderId="0" xfId="0" applyFont="1" applyBorder="1"/>
    <xf numFmtId="0" fontId="2" fillId="0" borderId="0" xfId="0" applyFont="1" applyBorder="1"/>
    <xf numFmtId="39" fontId="3" fillId="0" borderId="2" xfId="0" applyNumberFormat="1" applyFont="1" applyBorder="1"/>
    <xf numFmtId="0" fontId="3" fillId="0" borderId="2" xfId="0" applyFont="1" applyBorder="1"/>
    <xf numFmtId="39" fontId="2" fillId="0" borderId="2" xfId="0" applyNumberFormat="1" applyFont="1" applyBorder="1"/>
    <xf numFmtId="0" fontId="2" fillId="0" borderId="2" xfId="0" applyFont="1" applyBorder="1"/>
    <xf numFmtId="0" fontId="2" fillId="0" borderId="3" xfId="0" applyFont="1" applyBorder="1"/>
    <xf numFmtId="39" fontId="2" fillId="0" borderId="4" xfId="0" applyNumberFormat="1" applyFont="1" applyBorder="1"/>
    <xf numFmtId="41" fontId="2" fillId="0" borderId="2" xfId="0" applyNumberFormat="1" applyFont="1" applyBorder="1"/>
    <xf numFmtId="43" fontId="2" fillId="0" borderId="0" xfId="0" applyNumberFormat="1" applyFont="1" applyBorder="1"/>
    <xf numFmtId="43" fontId="2" fillId="0" borderId="2" xfId="1" applyFont="1" applyBorder="1"/>
    <xf numFmtId="0" fontId="2" fillId="0" borderId="2" xfId="0" applyFont="1" applyBorder="1" applyAlignment="1">
      <alignment horizontal="center" wrapText="1"/>
    </xf>
    <xf numFmtId="0" fontId="2" fillId="0" borderId="5" xfId="0" applyFont="1" applyBorder="1"/>
    <xf numFmtId="0" fontId="3" fillId="0" borderId="5" xfId="0" applyFont="1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34" workbookViewId="0">
      <selection activeCell="A54" sqref="A54"/>
    </sheetView>
  </sheetViews>
  <sheetFormatPr defaultRowHeight="12.75" x14ac:dyDescent="0.2"/>
  <cols>
    <col min="1" max="1" width="43.5703125" style="1" customWidth="1"/>
    <col min="2" max="2" width="18" style="1" customWidth="1"/>
    <col min="3" max="3" width="16" style="1" customWidth="1"/>
    <col min="4" max="6" width="14.140625" style="1" customWidth="1"/>
    <col min="7" max="7" width="20.5703125" style="1" customWidth="1"/>
    <col min="8" max="9" width="13.85546875" style="1" bestFit="1" customWidth="1"/>
    <col min="10" max="16384" width="9.140625" style="1"/>
  </cols>
  <sheetData>
    <row r="1" spans="1:8" x14ac:dyDescent="0.2">
      <c r="A1" s="1" t="s">
        <v>44</v>
      </c>
    </row>
    <row r="2" spans="1:8" x14ac:dyDescent="0.2">
      <c r="A2" s="1" t="s">
        <v>43</v>
      </c>
    </row>
    <row r="4" spans="1:8" x14ac:dyDescent="0.2">
      <c r="A4" s="37" t="s">
        <v>42</v>
      </c>
      <c r="B4" s="37"/>
      <c r="C4" s="37"/>
      <c r="D4" s="37"/>
      <c r="E4" s="37"/>
      <c r="F4" s="37"/>
      <c r="G4" s="37"/>
      <c r="H4" s="6"/>
    </row>
    <row r="5" spans="1:8" x14ac:dyDescent="0.2">
      <c r="A5" s="37" t="s">
        <v>41</v>
      </c>
      <c r="B5" s="37"/>
      <c r="C5" s="37"/>
      <c r="D5" s="37"/>
      <c r="E5" s="37"/>
      <c r="F5" s="37"/>
      <c r="G5" s="37"/>
      <c r="H5" s="6"/>
    </row>
    <row r="6" spans="1:8" x14ac:dyDescent="0.2">
      <c r="A6" s="34" t="s">
        <v>40</v>
      </c>
      <c r="B6" s="34"/>
      <c r="C6" s="34"/>
      <c r="D6" s="34"/>
      <c r="E6" s="34"/>
      <c r="F6" s="34"/>
      <c r="G6" s="34"/>
      <c r="H6" s="6"/>
    </row>
    <row r="7" spans="1:8" x14ac:dyDescent="0.2">
      <c r="A7" s="33"/>
      <c r="B7" s="33"/>
      <c r="C7" s="33"/>
      <c r="D7" s="33"/>
      <c r="E7" s="33"/>
      <c r="F7" s="33"/>
      <c r="G7" s="33"/>
      <c r="H7" s="9"/>
    </row>
    <row r="8" spans="1:8" x14ac:dyDescent="0.2">
      <c r="A8" s="32"/>
      <c r="B8" s="38" t="s">
        <v>39</v>
      </c>
      <c r="C8" s="39"/>
      <c r="D8" s="32"/>
      <c r="E8" s="32"/>
      <c r="F8" s="32"/>
      <c r="G8" s="32"/>
      <c r="H8" s="13"/>
    </row>
    <row r="9" spans="1:8" x14ac:dyDescent="0.2">
      <c r="A9" s="40" t="s">
        <v>38</v>
      </c>
      <c r="B9" s="32"/>
      <c r="C9" s="32"/>
      <c r="D9" s="40" t="s">
        <v>37</v>
      </c>
      <c r="E9" s="31"/>
      <c r="G9" s="40" t="s">
        <v>36</v>
      </c>
      <c r="H9" s="35"/>
    </row>
    <row r="10" spans="1:8" x14ac:dyDescent="0.2">
      <c r="A10" s="40"/>
      <c r="B10" s="29" t="s">
        <v>35</v>
      </c>
      <c r="C10" s="29" t="s">
        <v>34</v>
      </c>
      <c r="D10" s="40"/>
      <c r="E10" s="29" t="s">
        <v>33</v>
      </c>
      <c r="F10" s="29" t="s">
        <v>33</v>
      </c>
      <c r="G10" s="40"/>
      <c r="H10" s="35"/>
    </row>
    <row r="11" spans="1:8" x14ac:dyDescent="0.2">
      <c r="A11" s="40"/>
      <c r="B11" s="29" t="s">
        <v>32</v>
      </c>
      <c r="C11" s="30">
        <v>0.7</v>
      </c>
      <c r="D11" s="40"/>
      <c r="E11" s="29" t="s">
        <v>31</v>
      </c>
      <c r="F11" s="29" t="s">
        <v>30</v>
      </c>
      <c r="G11" s="40"/>
      <c r="H11" s="26"/>
    </row>
    <row r="12" spans="1:8" x14ac:dyDescent="0.2">
      <c r="A12" s="41"/>
      <c r="B12" s="28"/>
      <c r="C12" s="27"/>
      <c r="D12" s="41"/>
      <c r="E12" s="27"/>
      <c r="F12" s="27"/>
      <c r="G12" s="41"/>
      <c r="H12" s="26"/>
    </row>
    <row r="13" spans="1:8" x14ac:dyDescent="0.2">
      <c r="A13" s="25" t="s">
        <v>29</v>
      </c>
      <c r="B13" s="24"/>
      <c r="C13" s="24"/>
      <c r="D13" s="24"/>
      <c r="E13" s="24"/>
      <c r="F13" s="24"/>
      <c r="G13" s="24"/>
      <c r="H13" s="13"/>
    </row>
    <row r="14" spans="1:8" x14ac:dyDescent="0.2">
      <c r="A14" s="17" t="s">
        <v>28</v>
      </c>
      <c r="B14" s="14">
        <v>12071997.9</v>
      </c>
      <c r="C14" s="14">
        <f>40239993-B14</f>
        <v>28167995.100000001</v>
      </c>
      <c r="D14" s="14"/>
      <c r="E14" s="14"/>
      <c r="F14" s="14"/>
      <c r="G14" s="14">
        <f>+C14+B14</f>
        <v>40239993</v>
      </c>
      <c r="H14" s="13"/>
    </row>
    <row r="15" spans="1:8" x14ac:dyDescent="0.2">
      <c r="A15" s="17" t="s">
        <v>27</v>
      </c>
      <c r="B15" s="16"/>
      <c r="C15" s="16">
        <v>8977428.1600000001</v>
      </c>
      <c r="D15" s="16"/>
      <c r="E15" s="16"/>
      <c r="F15" s="16"/>
      <c r="G15" s="16">
        <f>+C15+B15</f>
        <v>8977428.1600000001</v>
      </c>
      <c r="H15" s="13"/>
    </row>
    <row r="16" spans="1:8" ht="25.5" x14ac:dyDescent="0.2">
      <c r="A16" s="23" t="s">
        <v>26</v>
      </c>
      <c r="C16" s="16"/>
      <c r="D16" s="16"/>
      <c r="E16" s="16"/>
      <c r="F16" s="16"/>
      <c r="G16" s="22">
        <f>+C16</f>
        <v>0</v>
      </c>
      <c r="H16" s="13"/>
    </row>
    <row r="17" spans="1:9" x14ac:dyDescent="0.2">
      <c r="A17" s="23">
        <v>2014</v>
      </c>
      <c r="B17" s="16">
        <v>0</v>
      </c>
      <c r="C17" s="16"/>
      <c r="D17" s="16"/>
      <c r="E17" s="16"/>
      <c r="F17" s="16"/>
      <c r="G17" s="22">
        <f t="shared" ref="G17:G22" si="0">+B17</f>
        <v>0</v>
      </c>
      <c r="H17" s="13"/>
    </row>
    <row r="18" spans="1:9" x14ac:dyDescent="0.2">
      <c r="A18" s="23">
        <v>2015</v>
      </c>
      <c r="B18" s="16">
        <v>0</v>
      </c>
      <c r="C18" s="16"/>
      <c r="D18" s="16"/>
      <c r="E18" s="16"/>
      <c r="F18" s="16"/>
      <c r="G18" s="22">
        <f t="shared" si="0"/>
        <v>0</v>
      </c>
      <c r="H18" s="13"/>
    </row>
    <row r="19" spans="1:9" x14ac:dyDescent="0.2">
      <c r="A19" s="23">
        <v>2016</v>
      </c>
      <c r="B19" s="16">
        <v>4329857.59</v>
      </c>
      <c r="C19" s="16"/>
      <c r="D19" s="16"/>
      <c r="E19" s="16"/>
      <c r="F19" s="16"/>
      <c r="G19" s="22">
        <f t="shared" si="0"/>
        <v>4329857.59</v>
      </c>
      <c r="H19" s="13"/>
    </row>
    <row r="20" spans="1:9" x14ac:dyDescent="0.2">
      <c r="A20" s="23">
        <v>2017</v>
      </c>
      <c r="B20" s="16">
        <v>9240749.7200000007</v>
      </c>
      <c r="C20" s="16"/>
      <c r="D20" s="16"/>
      <c r="E20" s="16"/>
      <c r="F20" s="16"/>
      <c r="G20" s="22">
        <f t="shared" si="0"/>
        <v>9240749.7200000007</v>
      </c>
      <c r="H20" s="13"/>
    </row>
    <row r="21" spans="1:9" x14ac:dyDescent="0.2">
      <c r="A21" s="23">
        <v>2018</v>
      </c>
      <c r="B21" s="16">
        <v>12646998.779999999</v>
      </c>
      <c r="C21" s="16"/>
      <c r="D21" s="16"/>
      <c r="E21" s="16"/>
      <c r="F21" s="16"/>
      <c r="G21" s="22">
        <f t="shared" si="0"/>
        <v>12646998.779999999</v>
      </c>
      <c r="H21" s="21"/>
    </row>
    <row r="22" spans="1:9" x14ac:dyDescent="0.2">
      <c r="A22" s="23">
        <v>2019</v>
      </c>
      <c r="B22" s="16">
        <v>13916198.710000001</v>
      </c>
      <c r="C22" s="16"/>
      <c r="D22" s="16"/>
      <c r="E22" s="16"/>
      <c r="F22" s="16"/>
      <c r="G22" s="22">
        <f t="shared" si="0"/>
        <v>13916198.710000001</v>
      </c>
      <c r="H22" s="21">
        <f>SUM(G19:G22)</f>
        <v>40133804.799999997</v>
      </c>
      <c r="I22" s="4">
        <f>+H22-16980000</f>
        <v>23153804.799999997</v>
      </c>
    </row>
    <row r="23" spans="1:9" x14ac:dyDescent="0.2">
      <c r="A23" s="17" t="s">
        <v>25</v>
      </c>
      <c r="B23" s="16"/>
      <c r="C23" s="16"/>
      <c r="D23" s="16"/>
      <c r="E23" s="16"/>
      <c r="F23" s="16"/>
      <c r="G23" s="20"/>
      <c r="H23" s="13"/>
    </row>
    <row r="24" spans="1:9" x14ac:dyDescent="0.2">
      <c r="A24" s="17" t="s">
        <v>24</v>
      </c>
      <c r="B24" s="16"/>
      <c r="C24" s="16"/>
      <c r="D24" s="16"/>
      <c r="E24" s="16"/>
      <c r="F24" s="16"/>
      <c r="G24" s="20"/>
      <c r="H24" s="13"/>
    </row>
    <row r="25" spans="1:9" x14ac:dyDescent="0.2">
      <c r="A25" s="17" t="s">
        <v>23</v>
      </c>
      <c r="B25" s="14">
        <f>SUM(B14:B24)</f>
        <v>52205802.700000003</v>
      </c>
      <c r="C25" s="14">
        <f>SUM(C14:C24)</f>
        <v>37145423.260000005</v>
      </c>
      <c r="D25" s="16"/>
      <c r="E25" s="16"/>
      <c r="F25" s="16"/>
      <c r="G25" s="14">
        <f>SUM(G14:G24)</f>
        <v>89351225.960000008</v>
      </c>
      <c r="H25" s="10">
        <f>SUM(G14:G24)</f>
        <v>89351225.960000008</v>
      </c>
    </row>
    <row r="26" spans="1:9" x14ac:dyDescent="0.2">
      <c r="A26" s="17"/>
      <c r="B26" s="16"/>
      <c r="C26" s="16"/>
      <c r="D26" s="16"/>
      <c r="E26" s="16"/>
      <c r="F26" s="16"/>
      <c r="G26" s="16"/>
      <c r="H26" s="13"/>
    </row>
    <row r="27" spans="1:9" x14ac:dyDescent="0.2">
      <c r="A27" s="15" t="s">
        <v>22</v>
      </c>
      <c r="B27" s="16"/>
      <c r="C27" s="16"/>
      <c r="D27" s="16"/>
      <c r="E27" s="16"/>
      <c r="F27" s="16"/>
      <c r="G27" s="16"/>
      <c r="H27" s="13"/>
    </row>
    <row r="28" spans="1:9" x14ac:dyDescent="0.2">
      <c r="A28" s="17" t="s">
        <v>21</v>
      </c>
      <c r="B28" s="16"/>
      <c r="C28" s="16">
        <v>52648.5</v>
      </c>
      <c r="D28" s="16"/>
      <c r="E28" s="16"/>
      <c r="F28" s="16"/>
      <c r="G28" s="16">
        <f t="shared" ref="G28:G43" si="1">SUM(B28:F28)</f>
        <v>52648.5</v>
      </c>
      <c r="H28" s="13"/>
    </row>
    <row r="29" spans="1:9" x14ac:dyDescent="0.2">
      <c r="A29" s="17" t="s">
        <v>20</v>
      </c>
      <c r="B29" s="16"/>
      <c r="C29" s="16">
        <v>154150</v>
      </c>
      <c r="D29" s="16"/>
      <c r="E29" s="16"/>
      <c r="F29" s="16"/>
      <c r="G29" s="16">
        <f t="shared" si="1"/>
        <v>154150</v>
      </c>
      <c r="H29" s="13"/>
    </row>
    <row r="30" spans="1:9" x14ac:dyDescent="0.2">
      <c r="A30" s="17" t="s">
        <v>19</v>
      </c>
      <c r="B30" s="16"/>
      <c r="C30" s="16">
        <v>0</v>
      </c>
      <c r="D30" s="16"/>
      <c r="E30" s="16"/>
      <c r="F30" s="16"/>
      <c r="G30" s="16">
        <f t="shared" si="1"/>
        <v>0</v>
      </c>
      <c r="H30" s="13"/>
    </row>
    <row r="31" spans="1:9" x14ac:dyDescent="0.2">
      <c r="A31" s="17" t="s">
        <v>18</v>
      </c>
      <c r="B31" s="16"/>
      <c r="C31" s="16">
        <v>46600</v>
      </c>
      <c r="D31" s="16"/>
      <c r="E31" s="16"/>
      <c r="F31" s="16"/>
      <c r="G31" s="16">
        <f t="shared" si="1"/>
        <v>46600</v>
      </c>
      <c r="H31" s="13"/>
    </row>
    <row r="32" spans="1:9" x14ac:dyDescent="0.2">
      <c r="A32" s="17" t="s">
        <v>17</v>
      </c>
      <c r="B32" s="16"/>
      <c r="C32" s="16">
        <v>0</v>
      </c>
      <c r="D32" s="16"/>
      <c r="E32" s="16"/>
      <c r="F32" s="16"/>
      <c r="G32" s="16">
        <f t="shared" si="1"/>
        <v>0</v>
      </c>
      <c r="H32" s="13"/>
    </row>
    <row r="33" spans="1:8" x14ac:dyDescent="0.2">
      <c r="A33" s="17" t="s">
        <v>16</v>
      </c>
      <c r="B33" s="16"/>
      <c r="C33" s="16">
        <v>1046018.7</v>
      </c>
      <c r="D33" s="16"/>
      <c r="E33" s="16"/>
      <c r="F33" s="16"/>
      <c r="G33" s="16">
        <f t="shared" si="1"/>
        <v>1046018.7</v>
      </c>
      <c r="H33" s="13"/>
    </row>
    <row r="34" spans="1:8" x14ac:dyDescent="0.2">
      <c r="A34" s="17" t="s">
        <v>15</v>
      </c>
      <c r="B34" s="16"/>
      <c r="C34" s="16">
        <v>107370</v>
      </c>
      <c r="D34" s="16"/>
      <c r="E34" s="16"/>
      <c r="F34" s="16"/>
      <c r="G34" s="16">
        <f t="shared" si="1"/>
        <v>107370</v>
      </c>
      <c r="H34" s="13"/>
    </row>
    <row r="35" spans="1:8" x14ac:dyDescent="0.2">
      <c r="A35" s="17" t="s">
        <v>14</v>
      </c>
      <c r="B35" s="16"/>
      <c r="C35" s="16">
        <v>36005</v>
      </c>
      <c r="D35" s="16"/>
      <c r="E35" s="16"/>
      <c r="F35" s="16"/>
      <c r="G35" s="16">
        <f t="shared" si="1"/>
        <v>36005</v>
      </c>
      <c r="H35" s="13"/>
    </row>
    <row r="36" spans="1:8" x14ac:dyDescent="0.2">
      <c r="A36" s="17" t="s">
        <v>13</v>
      </c>
      <c r="B36" s="16"/>
      <c r="C36" s="16">
        <v>40582.21</v>
      </c>
      <c r="D36" s="16"/>
      <c r="E36" s="16"/>
      <c r="F36" s="16"/>
      <c r="G36" s="16">
        <f t="shared" si="1"/>
        <v>40582.21</v>
      </c>
      <c r="H36" s="13"/>
    </row>
    <row r="37" spans="1:8" x14ac:dyDescent="0.2">
      <c r="A37" s="17" t="s">
        <v>12</v>
      </c>
      <c r="B37" s="16"/>
      <c r="C37" s="16">
        <v>40422.6</v>
      </c>
      <c r="D37" s="16"/>
      <c r="E37" s="16"/>
      <c r="F37" s="16"/>
      <c r="G37" s="16">
        <f t="shared" si="1"/>
        <v>40422.6</v>
      </c>
      <c r="H37" s="13"/>
    </row>
    <row r="38" spans="1:8" x14ac:dyDescent="0.2">
      <c r="A38" s="17" t="s">
        <v>11</v>
      </c>
      <c r="B38" s="16"/>
      <c r="C38" s="16">
        <v>0</v>
      </c>
      <c r="D38" s="16"/>
      <c r="E38" s="16"/>
      <c r="F38" s="16"/>
      <c r="G38" s="16">
        <f t="shared" si="1"/>
        <v>0</v>
      </c>
      <c r="H38" s="13"/>
    </row>
    <row r="39" spans="1:8" x14ac:dyDescent="0.2">
      <c r="A39" s="17" t="s">
        <v>10</v>
      </c>
      <c r="B39" s="16"/>
      <c r="C39" s="16">
        <v>0</v>
      </c>
      <c r="D39" s="16"/>
      <c r="E39" s="16"/>
      <c r="F39" s="16"/>
      <c r="G39" s="16">
        <f t="shared" si="1"/>
        <v>0</v>
      </c>
      <c r="H39" s="13"/>
    </row>
    <row r="40" spans="1:8" x14ac:dyDescent="0.2">
      <c r="A40" s="17" t="s">
        <v>9</v>
      </c>
      <c r="B40" s="19"/>
      <c r="C40" s="19">
        <v>0</v>
      </c>
      <c r="D40" s="19"/>
      <c r="E40" s="19"/>
      <c r="F40" s="10"/>
      <c r="G40" s="16">
        <f t="shared" si="1"/>
        <v>0</v>
      </c>
      <c r="H40" s="13"/>
    </row>
    <row r="41" spans="1:8" x14ac:dyDescent="0.2">
      <c r="A41" s="17" t="s">
        <v>8</v>
      </c>
      <c r="B41" s="16"/>
      <c r="C41" s="16">
        <v>0</v>
      </c>
      <c r="D41" s="16"/>
      <c r="E41" s="16"/>
      <c r="F41" s="18"/>
      <c r="G41" s="16">
        <f t="shared" si="1"/>
        <v>0</v>
      </c>
      <c r="H41" s="13"/>
    </row>
    <row r="42" spans="1:8" x14ac:dyDescent="0.2">
      <c r="A42" s="17" t="s">
        <v>7</v>
      </c>
      <c r="B42" s="16"/>
      <c r="C42" s="16">
        <v>0</v>
      </c>
      <c r="D42" s="16"/>
      <c r="E42" s="16"/>
      <c r="F42" s="18"/>
      <c r="G42" s="16">
        <f t="shared" si="1"/>
        <v>0</v>
      </c>
      <c r="H42" s="13"/>
    </row>
    <row r="43" spans="1:8" x14ac:dyDescent="0.2">
      <c r="A43" s="17"/>
      <c r="B43" s="16"/>
      <c r="C43" s="16"/>
      <c r="D43" s="16"/>
      <c r="E43" s="16"/>
      <c r="F43" s="16"/>
      <c r="G43" s="16">
        <f t="shared" si="1"/>
        <v>0</v>
      </c>
      <c r="H43" s="13"/>
    </row>
    <row r="44" spans="1:8" x14ac:dyDescent="0.2">
      <c r="A44" s="17"/>
      <c r="B44" s="16"/>
      <c r="C44" s="16"/>
      <c r="D44" s="16"/>
      <c r="E44" s="16"/>
      <c r="F44" s="16"/>
      <c r="G44" s="16"/>
      <c r="H44" s="13"/>
    </row>
    <row r="45" spans="1:8" x14ac:dyDescent="0.2">
      <c r="A45" s="15" t="s">
        <v>6</v>
      </c>
      <c r="B45" s="14">
        <f>SUM(B28:B44)</f>
        <v>0</v>
      </c>
      <c r="C45" s="14">
        <f>SUM(C28:C44)</f>
        <v>1523797.01</v>
      </c>
      <c r="D45" s="14"/>
      <c r="E45" s="14"/>
      <c r="F45" s="14"/>
      <c r="G45" s="14">
        <f>SUM(G28:G44)</f>
        <v>1523797.01</v>
      </c>
      <c r="H45" s="10"/>
    </row>
    <row r="46" spans="1:8" x14ac:dyDescent="0.2">
      <c r="A46" s="15" t="s">
        <v>5</v>
      </c>
      <c r="B46" s="14">
        <f>+B25-B45</f>
        <v>52205802.700000003</v>
      </c>
      <c r="C46" s="14">
        <f>+C25-C45</f>
        <v>35621626.250000007</v>
      </c>
      <c r="D46" s="14"/>
      <c r="E46" s="14"/>
      <c r="F46" s="14"/>
      <c r="G46" s="14">
        <f>G25-G45</f>
        <v>87827428.950000003</v>
      </c>
      <c r="H46" s="10">
        <f>+B14-B45</f>
        <v>12071997.9</v>
      </c>
    </row>
    <row r="47" spans="1:8" x14ac:dyDescent="0.2">
      <c r="A47" s="13"/>
      <c r="B47" s="10"/>
      <c r="C47" s="10"/>
      <c r="D47" s="10"/>
      <c r="E47" s="10"/>
      <c r="F47" s="10"/>
      <c r="G47" s="10"/>
      <c r="H47" s="10"/>
    </row>
    <row r="48" spans="1:8" x14ac:dyDescent="0.2">
      <c r="A48" s="12" t="s">
        <v>4</v>
      </c>
      <c r="B48" s="10"/>
      <c r="C48" s="11">
        <f>+C45/C14</f>
        <v>5.4096750748156723E-2</v>
      </c>
      <c r="D48" s="10"/>
      <c r="E48" s="10"/>
      <c r="F48" s="10"/>
      <c r="G48" s="10"/>
      <c r="H48" s="10"/>
    </row>
    <row r="49" spans="1:8" x14ac:dyDescent="0.2">
      <c r="A49" s="12"/>
      <c r="B49" s="10"/>
      <c r="C49" s="11"/>
      <c r="D49" s="10"/>
      <c r="E49" s="10"/>
      <c r="F49" s="10"/>
      <c r="G49" s="10"/>
      <c r="H49" s="10"/>
    </row>
    <row r="50" spans="1:8" x14ac:dyDescent="0.2">
      <c r="C50" s="1" t="s">
        <v>3</v>
      </c>
      <c r="H50" s="4"/>
    </row>
    <row r="51" spans="1:8" x14ac:dyDescent="0.2">
      <c r="C51" s="1" t="s">
        <v>2</v>
      </c>
      <c r="H51" s="7"/>
    </row>
    <row r="53" spans="1:8" x14ac:dyDescent="0.2">
      <c r="B53" s="9"/>
      <c r="C53" s="9"/>
      <c r="D53" s="1" t="s">
        <v>45</v>
      </c>
      <c r="G53" s="8"/>
      <c r="H53" s="7"/>
    </row>
    <row r="54" spans="1:8" x14ac:dyDescent="0.2">
      <c r="B54" s="6"/>
      <c r="C54" s="6"/>
      <c r="D54" s="36" t="s">
        <v>1</v>
      </c>
      <c r="E54" s="36"/>
      <c r="G54" s="5"/>
    </row>
    <row r="55" spans="1:8" x14ac:dyDescent="0.2">
      <c r="D55" s="34" t="s">
        <v>0</v>
      </c>
      <c r="E55" s="34"/>
    </row>
    <row r="58" spans="1:8" x14ac:dyDescent="0.2">
      <c r="B58" s="3"/>
      <c r="C58" s="4"/>
    </row>
    <row r="60" spans="1:8" x14ac:dyDescent="0.2">
      <c r="A60" s="2"/>
      <c r="B60" s="3"/>
      <c r="C60" s="2"/>
    </row>
  </sheetData>
  <sheetProtection password="CEAC" sheet="1" objects="1" scenarios="1"/>
  <mergeCells count="10">
    <mergeCell ref="D55:E55"/>
    <mergeCell ref="H9:H10"/>
    <mergeCell ref="D54:E54"/>
    <mergeCell ref="A4:G4"/>
    <mergeCell ref="A5:G5"/>
    <mergeCell ref="A6:G6"/>
    <mergeCell ref="B8:C8"/>
    <mergeCell ref="A9:A12"/>
    <mergeCell ref="D9:D12"/>
    <mergeCell ref="G9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LDRRMO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2020-06-02T01:54:50Z</dcterms:created>
  <dcterms:modified xsi:type="dcterms:W3CDTF">2020-06-02T05:45:07Z</dcterms:modified>
</cp:coreProperties>
</file>